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<sst xmlns="http://schemas.openxmlformats.org/spreadsheetml/2006/main" count="167" uniqueCount="152">
  <si>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</si>
  <si>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</si>
  <si>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</si>
  <si>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</si>
  <si>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</si>
  <si>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</si>
  <si>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</si>
  <si>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</si>
  <si>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</si>
  <si>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</si>
  <si>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</si>
  <si>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</si>
  <si>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</si>
  <si>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</si>
  <si>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</si>
  <si>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</si>
  <si>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</si>
  <si>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</si>
  <si>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</si>
  <si>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</si>
  <si>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</si>
  <si>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</si>
  <si>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</si>
  <si>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</si>
  <si>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</si>
  <si>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</si>
  <si>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</si>
  <si>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</si>
  <si>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</si>
  <si>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</si>
  <si>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</si>
  <si>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</si>
  <si>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</si>
  <si>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</si>
  <si>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</si>
  <si>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</si>
  <si>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</si>
  <si>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</si>
  <si>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</si>
  <si>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</si>
  <si>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</si>
  <si>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</si>
  <si>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</si>
  <si>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</si>
  <si>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</si>
  <si>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</si>
  <si>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</si>
  <si>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</si>
  <si>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</si>
  <si>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</si>
  <si>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</si>
  <si>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</si>
  <si>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</si>
  <si>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</si>
  <si>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</si>
  <si>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</si>
  <si>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</si>
  <si>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</si>
  <si>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</si>
  <si>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</si>
  <si>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</si>
  <si>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</si>
  <si>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</si>
  <si>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</si>
  <si>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</si>
  <si>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</si>
  <si>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</si>
  <si>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</si>
  <si>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</si>
  <si>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</si>
  <si>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</si>
  <si>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</si>
  <si>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</si>
  <si>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</si>
  <si>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</si>
  <si>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</si>
  <si>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</si>
  <si>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</si>
  <si>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</si>
  <si>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</si>
  <si>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</si>
  <si>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</si>
  <si>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</si>
  <si>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</si>
  <si>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</si>
  <si>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</si>
  <si>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</si>
  <si>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</si>
  <si>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</si>
  <si>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</si>
  <si>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</si>
  <si>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</si>
  <si>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</si>
  <si>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</si>
  <si>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</si>
  <si>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</si>
  <si>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</si>
  <si>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</si>
  <si>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</si>
  <si>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</si>
  <si>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</si>
  <si>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</si>
  <si>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</si>
  <si>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</si>
  <si>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</si>
  <si>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</si>
  <si>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</si>
  <si>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</si>
  <si>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</si>
  <si>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</si>
  <si>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</si>
  <si>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</si>
  <si>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</si>
  <si>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</si>
  <si>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</si>
  <si>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</si>
  <si>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</si>
  <si>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</si>
  <si>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</si>
  <si>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</si>
  <si>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</si>
  <si>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</si>
  <si>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</si>
  <si>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</si>
  <si>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</si>
  <si>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</si>
  <si>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</si>
  <si>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</si>
  <si>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</si>
  <si>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</si>
  <si>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</si>
  <si>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</si>
  <si>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</si>
  <si>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</si>
  <si>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</si>
  <si>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</si>
  <si>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</si>
  <si>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</si>
  <si>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</si>
  <si>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</si>
  <si>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</si>
  <si>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</si>
  <si>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</si>
  <si>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</si>
  <si>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</si>
  <si>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</si>
  <si>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</si>
  <si>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</si>
  <si>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</si>
  <si>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</si>
  <si>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</si>
  <si>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31.12.2010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</si>
</sst>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0" xfId="0" applyFont="1" applyAlignment="1">
      <alignment horizontal="left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59">
      <selection activeCell="C72" sqref="C72"/>
    </sheetView>
  </sheetViews>
  <sheetFormatPr defaultColWidth="9.140625" defaultRowHeight="15"/>
  <cols>
    <col min="1" max="1" width="36.57421875" style="0" customWidth="1"/>
    <col min="3" max="3" width="14.5742187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48" t="s">
        <v>151</v>
      </c>
      <c r="B1" s="48"/>
      <c r="C1" s="48"/>
      <c r="D1" s="48"/>
      <c r="E1" s="48"/>
      <c r="F1" s="48"/>
      <c r="G1" s="48"/>
    </row>
    <row r="2" spans="1:7" ht="15.75">
      <c r="A2" s="48" t="s">
        <v>107</v>
      </c>
      <c r="B2" s="48"/>
      <c r="C2" s="48"/>
      <c r="D2" s="48"/>
      <c r="E2" s="48"/>
      <c r="F2" s="48"/>
      <c r="G2" s="48"/>
    </row>
    <row r="4" spans="1:7" ht="15">
      <c r="A4" s="35" t="s">
        <v>140</v>
      </c>
      <c r="B4" s="35"/>
      <c r="C4" s="35"/>
      <c r="D4" s="35"/>
      <c r="E4" s="35"/>
      <c r="F4" s="35"/>
      <c r="G4" s="35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30" t="s">
        <v>4</v>
      </c>
      <c r="B7" s="31"/>
      <c r="C7" s="31"/>
      <c r="D7" s="31"/>
      <c r="E7" s="31"/>
      <c r="F7" s="31"/>
      <c r="G7" s="32"/>
    </row>
    <row r="8" spans="1:7" ht="15">
      <c r="A8" s="3" t="s">
        <v>112</v>
      </c>
      <c r="B8" s="4" t="s">
        <v>7</v>
      </c>
      <c r="C8" s="5"/>
      <c r="D8" s="5">
        <v>9162266.04</v>
      </c>
      <c r="E8" s="7">
        <f aca="true" t="shared" si="0" ref="E8:E13">C8+D8</f>
        <v>9162266.04</v>
      </c>
      <c r="F8" s="8">
        <v>1</v>
      </c>
      <c r="G8" s="5">
        <f>E8*F8</f>
        <v>9162266.04</v>
      </c>
    </row>
    <row r="9" spans="1:10" ht="46.5" customHeight="1">
      <c r="A9" s="3" t="s">
        <v>113</v>
      </c>
      <c r="B9" s="4" t="s">
        <v>8</v>
      </c>
      <c r="C9" s="5">
        <v>519005.62</v>
      </c>
      <c r="D9" s="15">
        <v>303005.15</v>
      </c>
      <c r="E9" s="7">
        <f t="shared" si="0"/>
        <v>822010.77</v>
      </c>
      <c r="F9" s="8">
        <v>1</v>
      </c>
      <c r="G9" s="7">
        <f>E9*F9</f>
        <v>822010.77</v>
      </c>
      <c r="H9" s="45"/>
      <c r="I9" s="47"/>
      <c r="J9" s="47"/>
    </row>
    <row r="10" spans="1:7" ht="15">
      <c r="A10" s="3" t="s">
        <v>114</v>
      </c>
      <c r="B10" s="4" t="s">
        <v>9</v>
      </c>
      <c r="C10" s="5">
        <v>1491322.14</v>
      </c>
      <c r="D10" s="5">
        <v>616078.46</v>
      </c>
      <c r="E10" s="7">
        <f t="shared" si="0"/>
        <v>2107400.5999999996</v>
      </c>
      <c r="F10" s="8">
        <v>1</v>
      </c>
      <c r="G10" s="5">
        <f>E10*F10</f>
        <v>2107400.5999999996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2010327.7599999998</v>
      </c>
      <c r="D13" s="5">
        <f>SUM(D8:D12)</f>
        <v>10081349.649999999</v>
      </c>
      <c r="E13" s="5">
        <f t="shared" si="0"/>
        <v>12091677.409999998</v>
      </c>
      <c r="F13" s="8" t="s">
        <v>115</v>
      </c>
      <c r="G13" s="5">
        <f>SUM(G8:G12)</f>
        <v>12091677.409999998</v>
      </c>
    </row>
    <row r="14" spans="1:7" ht="15">
      <c r="A14" s="30" t="s">
        <v>11</v>
      </c>
      <c r="B14" s="31"/>
      <c r="C14" s="31"/>
      <c r="D14" s="31"/>
      <c r="E14" s="31"/>
      <c r="F14" s="31"/>
      <c r="G14" s="32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279733.55</v>
      </c>
      <c r="D16" s="15">
        <v>356281.75</v>
      </c>
      <c r="E16" s="7">
        <f>C16+D16</f>
        <v>636015.3</v>
      </c>
      <c r="F16" s="9">
        <v>1</v>
      </c>
      <c r="G16" s="7">
        <f>F16*E16</f>
        <v>636015.3</v>
      </c>
      <c r="H16" s="25"/>
    </row>
    <row r="17" spans="1:7" ht="15">
      <c r="A17" s="3" t="s">
        <v>116</v>
      </c>
      <c r="B17" s="6" t="s">
        <v>21</v>
      </c>
      <c r="C17" s="7">
        <f>SUM(C15:C16)</f>
        <v>279733.55</v>
      </c>
      <c r="D17" s="7">
        <f>SUM(D15:D16)</f>
        <v>356281.75</v>
      </c>
      <c r="E17" s="7">
        <f>C17+D17</f>
        <v>636015.3</v>
      </c>
      <c r="F17" s="9" t="s">
        <v>115</v>
      </c>
      <c r="G17" s="7">
        <f>SUM(G15:G16)</f>
        <v>636015.3</v>
      </c>
    </row>
    <row r="18" spans="1:7" ht="15">
      <c r="A18" s="30" t="s">
        <v>17</v>
      </c>
      <c r="B18" s="31"/>
      <c r="C18" s="31"/>
      <c r="D18" s="31"/>
      <c r="E18" s="31"/>
      <c r="F18" s="31"/>
      <c r="G18" s="32"/>
    </row>
    <row r="19" spans="1:7" ht="121.5" customHeight="1">
      <c r="A19" s="3" t="s">
        <v>18</v>
      </c>
      <c r="B19" s="6" t="s">
        <v>22</v>
      </c>
      <c r="C19" s="7">
        <v>103255.81</v>
      </c>
      <c r="D19" s="7">
        <v>0</v>
      </c>
      <c r="E19" s="7">
        <f>C19+D19</f>
        <v>103255.81</v>
      </c>
      <c r="F19" s="11">
        <v>1</v>
      </c>
      <c r="G19" s="7">
        <f>E19*F19</f>
        <v>103255.81</v>
      </c>
    </row>
    <row r="20" spans="1:7" ht="15">
      <c r="A20" s="3" t="s">
        <v>19</v>
      </c>
      <c r="B20" s="6" t="s">
        <v>30</v>
      </c>
      <c r="C20" s="7"/>
      <c r="D20" s="7"/>
      <c r="E20" s="7">
        <f>C20+D20</f>
        <v>0</v>
      </c>
      <c r="F20" s="11">
        <v>1</v>
      </c>
      <c r="G20" s="7">
        <f>E20*F20</f>
        <v>0</v>
      </c>
    </row>
    <row r="21" spans="1:7" ht="15">
      <c r="A21" s="10" t="s">
        <v>117</v>
      </c>
      <c r="B21" s="6" t="s">
        <v>31</v>
      </c>
      <c r="C21" s="7">
        <f>SUM(C19:C20)</f>
        <v>103255.81</v>
      </c>
      <c r="D21" s="7">
        <f>SUM(D19:D20)</f>
        <v>0</v>
      </c>
      <c r="E21" s="7">
        <f>C21+D21</f>
        <v>103255.81</v>
      </c>
      <c r="F21" s="11" t="s">
        <v>115</v>
      </c>
      <c r="G21" s="7">
        <f>SUM(G19:G20)</f>
        <v>103255.81</v>
      </c>
    </row>
    <row r="22" spans="1:7" ht="15">
      <c r="A22" s="30" t="s">
        <v>118</v>
      </c>
      <c r="B22" s="31"/>
      <c r="C22" s="31"/>
      <c r="D22" s="31"/>
      <c r="E22" s="31"/>
      <c r="F22" s="31"/>
      <c r="G22" s="32"/>
    </row>
    <row r="23" spans="1:8" ht="47.25" customHeight="1">
      <c r="A23" s="3" t="s">
        <v>23</v>
      </c>
      <c r="B23" s="6" t="s">
        <v>32</v>
      </c>
      <c r="C23" s="7"/>
      <c r="D23" s="15">
        <v>270748789.6</v>
      </c>
      <c r="E23" s="7">
        <f>C23+D23</f>
        <v>270748789.6</v>
      </c>
      <c r="F23" s="11">
        <v>1</v>
      </c>
      <c r="G23" s="7">
        <f>E23*F23</f>
        <v>270748789.6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98259541.41</v>
      </c>
      <c r="E25" s="7">
        <f t="shared" si="1"/>
        <v>98259541.41</v>
      </c>
      <c r="F25" s="11">
        <v>0.5</v>
      </c>
      <c r="G25" s="7">
        <f t="shared" si="2"/>
        <v>49129770.705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47000000</v>
      </c>
      <c r="D32" s="15">
        <v>7000000</v>
      </c>
      <c r="E32" s="7">
        <f t="shared" si="1"/>
        <v>54000000</v>
      </c>
      <c r="F32" s="11">
        <v>1</v>
      </c>
      <c r="G32" s="7">
        <f t="shared" si="2"/>
        <v>54000000</v>
      </c>
      <c r="H32" s="45"/>
      <c r="I32" s="46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47000000</v>
      </c>
      <c r="D37" s="7">
        <f>SUM(D23:D36)</f>
        <v>376008331.01</v>
      </c>
      <c r="E37" s="7">
        <f t="shared" si="1"/>
        <v>423008331.01</v>
      </c>
      <c r="F37" s="11" t="s">
        <v>115</v>
      </c>
      <c r="G37" s="7">
        <f>SUM(G23:G36)</f>
        <v>373878560.305</v>
      </c>
    </row>
    <row r="38" spans="1:7" ht="15">
      <c r="A38" s="30" t="s">
        <v>43</v>
      </c>
      <c r="B38" s="31"/>
      <c r="C38" s="31"/>
      <c r="D38" s="31"/>
      <c r="E38" s="31"/>
      <c r="F38" s="31"/>
      <c r="G38" s="32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>
        <v>0</v>
      </c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/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7"/>
      <c r="I46" s="38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805106.29</v>
      </c>
      <c r="E54" s="7">
        <f t="shared" si="4"/>
        <v>805106.29</v>
      </c>
      <c r="F54" s="11">
        <v>1</v>
      </c>
      <c r="G54" s="7">
        <f t="shared" si="3"/>
        <v>805106.29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3144136.55</v>
      </c>
      <c r="D56" s="7"/>
      <c r="E56" s="7">
        <f t="shared" si="4"/>
        <v>3144136.55</v>
      </c>
      <c r="F56" s="11">
        <v>1</v>
      </c>
      <c r="G56" s="7">
        <f t="shared" si="3"/>
        <v>3144136.55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21835.35</v>
      </c>
      <c r="E59" s="7">
        <f t="shared" si="4"/>
        <v>21835.35</v>
      </c>
      <c r="F59" s="11">
        <v>1</v>
      </c>
      <c r="G59" s="7">
        <f t="shared" si="3"/>
        <v>21835.35</v>
      </c>
      <c r="H59" s="37"/>
      <c r="I59" s="38"/>
      <c r="J59" s="38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573476.71</v>
      </c>
      <c r="D61" s="7">
        <v>56463.76</v>
      </c>
      <c r="E61" s="7">
        <f t="shared" si="4"/>
        <v>629940.47</v>
      </c>
      <c r="F61" s="11">
        <v>0.1</v>
      </c>
      <c r="G61" s="7">
        <f t="shared" si="3"/>
        <v>62994.047</v>
      </c>
    </row>
    <row r="62" spans="1:7" ht="15">
      <c r="A62" s="3" t="s">
        <v>135</v>
      </c>
      <c r="B62" s="6" t="s">
        <v>87</v>
      </c>
      <c r="C62" s="7">
        <f>SUM(C39:C61)</f>
        <v>3717613.26</v>
      </c>
      <c r="D62" s="7">
        <f>SUM(D39:D61)</f>
        <v>883405.4</v>
      </c>
      <c r="E62" s="7">
        <f t="shared" si="4"/>
        <v>4601018.66</v>
      </c>
      <c r="F62" s="11" t="s">
        <v>115</v>
      </c>
      <c r="G62" s="7">
        <f>SUM(G39:G61)</f>
        <v>4034072.2369999997</v>
      </c>
    </row>
    <row r="63" spans="1:7" ht="15">
      <c r="A63" s="30" t="s">
        <v>77</v>
      </c>
      <c r="B63" s="31"/>
      <c r="C63" s="31"/>
      <c r="D63" s="31"/>
      <c r="E63" s="31"/>
      <c r="F63" s="31"/>
      <c r="G63" s="32"/>
    </row>
    <row r="64" spans="1:9" ht="60" customHeight="1">
      <c r="A64" s="3" t="s">
        <v>136</v>
      </c>
      <c r="B64" s="12" t="s">
        <v>89</v>
      </c>
      <c r="C64" s="7">
        <v>120642102.57</v>
      </c>
      <c r="D64" s="17">
        <v>1347051.62</v>
      </c>
      <c r="E64" s="7">
        <f>C64+D64</f>
        <v>121989154.19</v>
      </c>
      <c r="F64" s="11">
        <v>1</v>
      </c>
      <c r="G64" s="7">
        <f>E64*F64</f>
        <v>121989154.19</v>
      </c>
      <c r="H64" s="45"/>
      <c r="I64" s="47"/>
    </row>
    <row r="65" spans="1:7" ht="29.25" customHeight="1">
      <c r="A65" s="42" t="s">
        <v>137</v>
      </c>
      <c r="B65" s="43"/>
      <c r="C65" s="43"/>
      <c r="D65" s="43"/>
      <c r="E65" s="43"/>
      <c r="F65" s="44"/>
      <c r="G65" s="23">
        <f>G13+G17+G21+G37+G62+G64</f>
        <v>512732735.252</v>
      </c>
    </row>
    <row r="66" spans="1:7" ht="29.25" customHeight="1">
      <c r="A66" s="42" t="s">
        <v>138</v>
      </c>
      <c r="B66" s="43"/>
      <c r="C66" s="43"/>
      <c r="D66" s="43"/>
      <c r="E66" s="43"/>
      <c r="F66" s="44"/>
      <c r="G66" s="23">
        <f>G65</f>
        <v>512732735.252</v>
      </c>
    </row>
    <row r="67" spans="1:7" ht="15">
      <c r="A67" s="33" t="s">
        <v>139</v>
      </c>
      <c r="B67" s="33"/>
      <c r="C67" s="33"/>
      <c r="D67" s="33"/>
      <c r="E67" s="33"/>
      <c r="F67" s="33"/>
      <c r="G67" s="34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122729581.36</v>
      </c>
      <c r="D71" s="7">
        <v>696018.77</v>
      </c>
      <c r="E71" s="7">
        <f t="shared" si="5"/>
        <v>123425600.13</v>
      </c>
      <c r="F71" s="22" t="s">
        <v>115</v>
      </c>
      <c r="G71" s="7">
        <f t="shared" si="6"/>
        <v>123425600.13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/>
      <c r="D73" s="7"/>
      <c r="E73" s="7">
        <f t="shared" si="5"/>
        <v>0</v>
      </c>
      <c r="F73" s="22" t="s">
        <v>115</v>
      </c>
      <c r="G73" s="7">
        <f t="shared" si="6"/>
        <v>0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9" t="s">
        <v>149</v>
      </c>
      <c r="B78" s="40"/>
      <c r="C78" s="40"/>
      <c r="D78" s="40"/>
      <c r="E78" s="40"/>
      <c r="F78" s="41"/>
      <c r="G78" s="7">
        <f>SUM(G68:G77)</f>
        <v>123425600.13</v>
      </c>
    </row>
    <row r="79" spans="1:7" ht="15">
      <c r="A79" s="35" t="s">
        <v>97</v>
      </c>
      <c r="B79" s="35"/>
      <c r="C79" s="35"/>
      <c r="D79" s="35"/>
      <c r="E79" s="35"/>
      <c r="F79" s="35"/>
      <c r="G79" s="35"/>
    </row>
    <row r="80" spans="1:7" ht="15">
      <c r="A80" s="36" t="s">
        <v>98</v>
      </c>
      <c r="B80" s="36"/>
      <c r="C80" s="36"/>
      <c r="D80" s="36"/>
      <c r="E80" s="36"/>
      <c r="F80" s="36"/>
      <c r="G80" s="7">
        <f>G65-G78</f>
        <v>389307135.122</v>
      </c>
    </row>
    <row r="83" spans="1:6" ht="15">
      <c r="A83" s="26" t="s">
        <v>101</v>
      </c>
      <c r="B83" s="26"/>
      <c r="C83" s="27"/>
      <c r="D83" s="27"/>
      <c r="E83" s="29" t="s">
        <v>103</v>
      </c>
      <c r="F83" s="29"/>
    </row>
    <row r="85" spans="1:6" ht="15">
      <c r="A85" s="26" t="s">
        <v>102</v>
      </c>
      <c r="B85" s="26"/>
      <c r="C85" s="28"/>
      <c r="D85" s="28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83:B83"/>
    <mergeCell ref="A85:B85"/>
    <mergeCell ref="C83:D83"/>
    <mergeCell ref="C85:D85"/>
    <mergeCell ref="E83:F83"/>
    <mergeCell ref="A63:G63"/>
    <mergeCell ref="A67:G67"/>
    <mergeCell ref="A79:G79"/>
    <mergeCell ref="A80:F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2011-01-31T10:02:55Z</cp:lastPrinted>
  <dcterms:created xsi:type="dcterms:W3CDTF">2009-03-10T12:29:10Z</dcterms:created>
  <dcterms:modified xsi:type="dcterms:W3CDTF">2011-01-31T11:26:08Z</dcterms:modified>
  <cp:category/>
  <cp:version/>
  <cp:contentType/>
  <cp:contentStatus/>
</cp:coreProperties>
</file>