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<sst xmlns="http://schemas.openxmlformats.org/spreadsheetml/2006/main" count="138" uniqueCount="137">
  <si>
    <t>Стоимость активов</t>
  </si>
  <si>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</si>
  <si>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</si>
  <si>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</si>
  <si>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</si>
  <si>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</si>
  <si>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</si>
  <si>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</si>
  <si>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</si>
  <si>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</si>
  <si>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</si>
  <si>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</si>
  <si>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</si>
  <si>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</si>
  <si>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</si>
  <si>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</si>
  <si>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</si>
  <si>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</si>
  <si>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</si>
  <si>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</si>
  <si>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</si>
  <si>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</si>
  <si>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</si>
  <si>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</si>
  <si>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</si>
  <si>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</si>
  <si>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</si>
  <si>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</si>
  <si>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</si>
  <si>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</si>
  <si>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</si>
  <si>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</si>
  <si>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</si>
  <si>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</si>
  <si>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</si>
  <si>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</si>
  <si>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</si>
  <si>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</si>
  <si>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</si>
  <si>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</si>
  <si>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</si>
  <si>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</si>
  <si>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</si>
  <si>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</si>
  <si>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</si>
  <si>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</si>
  <si>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</si>
  <si>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</si>
  <si>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</si>
  <si>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</si>
  <si>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</si>
  <si>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</si>
  <si>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</si>
  <si>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</si>
  <si>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</si>
  <si>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</si>
  <si>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</si>
  <si>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</si>
  <si>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</si>
  <si>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</si>
  <si>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</si>
  <si>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</si>
  <si>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</si>
  <si>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</si>
  <si>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</si>
  <si>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</si>
  <si>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</si>
  <si>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</si>
  <si>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</si>
  <si>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</si>
  <si>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</si>
  <si>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</si>
  <si>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</si>
  <si>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</si>
  <si>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</si>
  <si>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</si>
  <si>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</si>
  <si>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</si>
  <si>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</si>
  <si>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</si>
  <si>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</si>
  <si>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</si>
  <si>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</si>
  <si>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</si>
  <si>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</si>
  <si>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</si>
  <si>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</si>
  <si>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</si>
  <si>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</si>
  <si>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</si>
  <si>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</si>
  <si>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</si>
  <si>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</si>
  <si>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</si>
  <si>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</si>
  <si>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</si>
  <si>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</si>
  <si>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</si>
  <si>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</si>
  <si>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</si>
  <si>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</si>
  <si>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</si>
  <si>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</si>
  <si>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</si>
  <si>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</si>
  <si>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</si>
  <si>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</si>
  <si>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</si>
  <si>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</si>
  <si>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</si>
  <si>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</si>
  <si>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</si>
  <si>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</si>
  <si>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</si>
  <si>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</si>
  <si>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</si>
  <si>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</si>
  <si>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</si>
  <si>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</si>
  <si>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</si>
  <si>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</si>
  <si>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</si>
  <si>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</si>
  <si>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</si>
  <si>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</si>
  <si>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</si>
  <si>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</si>
  <si>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</si>
  <si>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</si>
  <si>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</si>
  <si>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</si>
  <si>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</si>
  <si>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</si>
  <si>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</si>
  <si>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Иностанные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3.14. Положения</t>
  </si>
  <si>
    <t>Долгосрочные обязательства банкам и иным юридическим и физическим лицам</t>
  </si>
  <si>
    <t xml:space="preserve">Расчет размера собственных средств на 30.04.2010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</si>
</sst>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6" fillId="0" borderId="0" xfId="0" applyNumberFormat="1" applyFont="1" applyAlignment="1">
      <alignment horizontal="left" vertical="top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0" applyFont="1" applyAlignment="1">
      <alignment horizontal="left"/>
    </xf>
    <xf numFmtId="49" fontId="26" fillId="0" borderId="10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  <xf numFmtId="49" fontId="26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65">
      <selection activeCell="C65" sqref="C65"/>
    </sheetView>
  </sheetViews>
  <sheetFormatPr defaultColWidth="9.140625" defaultRowHeight="15"/>
  <cols>
    <col min="1" max="1" width="36.57421875" style="0" customWidth="1"/>
    <col min="3" max="3" width="15.00390625" style="0" customWidth="1"/>
    <col min="4" max="4" width="16.00390625" style="0" bestFit="1" customWidth="1"/>
    <col min="5" max="5" width="15.57421875" style="0" customWidth="1"/>
    <col min="6" max="6" width="10.28125" style="0" customWidth="1"/>
    <col min="7" max="7" width="15.28125" style="0" customWidth="1"/>
  </cols>
  <sheetData>
    <row r="1" spans="1:7" ht="15" customHeight="1">
      <c r="A1" s="33" t="s">
        <v>136</v>
      </c>
      <c r="B1" s="33"/>
      <c r="C1" s="33"/>
      <c r="D1" s="33"/>
      <c r="E1" s="33"/>
      <c r="F1" s="33"/>
      <c r="G1" s="33"/>
    </row>
    <row r="2" spans="1:7" ht="15.75">
      <c r="A2" s="33" t="s">
        <v>130</v>
      </c>
      <c r="B2" s="33"/>
      <c r="C2" s="33"/>
      <c r="D2" s="33"/>
      <c r="E2" s="33"/>
      <c r="F2" s="33"/>
      <c r="G2" s="33"/>
    </row>
    <row r="4" spans="1:7" ht="15">
      <c r="A4" s="24" t="s">
        <v>0</v>
      </c>
      <c r="B4" s="24"/>
      <c r="C4" s="24"/>
      <c r="D4" s="24"/>
      <c r="E4" s="24"/>
      <c r="F4" s="24"/>
      <c r="G4" s="24"/>
    </row>
    <row r="5" spans="1:7" ht="45">
      <c r="A5" s="1" t="s">
        <v>1</v>
      </c>
      <c r="B5" s="1" t="s">
        <v>2</v>
      </c>
      <c r="C5" s="1" t="s">
        <v>122</v>
      </c>
      <c r="D5" s="1" t="s">
        <v>123</v>
      </c>
      <c r="E5" s="1" t="s">
        <v>129</v>
      </c>
      <c r="F5" s="1" t="s">
        <v>3</v>
      </c>
      <c r="G5" s="1" t="s">
        <v>4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4" t="s">
        <v>5</v>
      </c>
      <c r="B7" s="24"/>
      <c r="C7" s="24"/>
      <c r="D7" s="24"/>
      <c r="E7" s="24"/>
      <c r="F7" s="24"/>
      <c r="G7" s="24"/>
    </row>
    <row r="8" spans="1:7" ht="15">
      <c r="A8" s="3" t="s">
        <v>6</v>
      </c>
      <c r="B8" s="5" t="s">
        <v>10</v>
      </c>
      <c r="C8" s="6">
        <v>2736736.94</v>
      </c>
      <c r="D8" s="6">
        <v>10506174.58</v>
      </c>
      <c r="E8" s="6">
        <f>C8+D8</f>
        <v>13242911.52</v>
      </c>
      <c r="F8" s="9">
        <v>1</v>
      </c>
      <c r="G8" s="6">
        <f>E8*F8</f>
        <v>13242911.52</v>
      </c>
    </row>
    <row r="9" spans="1:7" ht="15">
      <c r="A9" s="3" t="s">
        <v>7</v>
      </c>
      <c r="B9" s="5" t="s">
        <v>11</v>
      </c>
      <c r="C9" s="6"/>
      <c r="D9" s="6"/>
      <c r="E9" s="6">
        <f>C9+D9</f>
        <v>0</v>
      </c>
      <c r="F9" s="9">
        <v>0.5</v>
      </c>
      <c r="G9" s="6">
        <f>E9*F9</f>
        <v>0</v>
      </c>
    </row>
    <row r="10" spans="1:7" ht="30">
      <c r="A10" s="3" t="s">
        <v>8</v>
      </c>
      <c r="B10" s="5" t="s">
        <v>12</v>
      </c>
      <c r="C10" s="6"/>
      <c r="D10" s="6"/>
      <c r="E10" s="6">
        <f>C10+D10</f>
        <v>0</v>
      </c>
      <c r="F10" s="9">
        <v>0.5</v>
      </c>
      <c r="G10" s="6">
        <f>E10*F10</f>
        <v>0</v>
      </c>
    </row>
    <row r="11" spans="1:7" ht="15">
      <c r="A11" s="3" t="s">
        <v>9</v>
      </c>
      <c r="B11" s="5" t="s">
        <v>13</v>
      </c>
      <c r="C11" s="6">
        <f>SUM(C8:C10)</f>
        <v>2736736.94</v>
      </c>
      <c r="D11" s="6">
        <f>SUM(D8:D10)</f>
        <v>10506174.58</v>
      </c>
      <c r="E11" s="6">
        <f>C11+D11</f>
        <v>13242911.52</v>
      </c>
      <c r="F11" s="9"/>
      <c r="G11" s="6">
        <f>SUM(G8:G10)</f>
        <v>13242911.52</v>
      </c>
    </row>
    <row r="12" spans="1:7" ht="15">
      <c r="A12" s="24" t="s">
        <v>14</v>
      </c>
      <c r="B12" s="24"/>
      <c r="C12" s="24"/>
      <c r="D12" s="24"/>
      <c r="E12" s="24"/>
      <c r="F12" s="24"/>
      <c r="G12" s="24"/>
    </row>
    <row r="13" spans="1:7" ht="45">
      <c r="A13" s="3" t="s">
        <v>15</v>
      </c>
      <c r="B13" s="7" t="s">
        <v>18</v>
      </c>
      <c r="C13" s="8"/>
      <c r="D13" s="8"/>
      <c r="E13" s="8">
        <f>C13+D13</f>
        <v>0</v>
      </c>
      <c r="F13" s="10">
        <v>0.2</v>
      </c>
      <c r="G13" s="8">
        <f>F13*E13</f>
        <v>0</v>
      </c>
    </row>
    <row r="14" spans="1:7" ht="45">
      <c r="A14" s="3" t="s">
        <v>16</v>
      </c>
      <c r="B14" s="7" t="s">
        <v>19</v>
      </c>
      <c r="C14" s="8">
        <v>265973.19</v>
      </c>
      <c r="D14" s="8"/>
      <c r="E14" s="8">
        <f>C14+D14</f>
        <v>265973.19</v>
      </c>
      <c r="F14" s="10">
        <v>0.2</v>
      </c>
      <c r="G14" s="8">
        <f>F14*E14</f>
        <v>53194.638000000006</v>
      </c>
    </row>
    <row r="15" spans="1:7" ht="15">
      <c r="A15" s="3" t="s">
        <v>17</v>
      </c>
      <c r="B15" s="7" t="s">
        <v>20</v>
      </c>
      <c r="C15" s="8">
        <f>SUM(C13:C14)</f>
        <v>265973.19</v>
      </c>
      <c r="D15" s="8">
        <f>SUM(D13:D14)</f>
        <v>0</v>
      </c>
      <c r="E15" s="8">
        <f>C15+D15</f>
        <v>265973.19</v>
      </c>
      <c r="F15" s="10"/>
      <c r="G15" s="8">
        <f>SUM(G13:G14)</f>
        <v>53194.638000000006</v>
      </c>
    </row>
    <row r="16" spans="1:7" ht="15">
      <c r="A16" s="34" t="s">
        <v>21</v>
      </c>
      <c r="B16" s="35"/>
      <c r="C16" s="35"/>
      <c r="D16" s="35"/>
      <c r="E16" s="35"/>
      <c r="F16" s="35"/>
      <c r="G16" s="36"/>
    </row>
    <row r="17" spans="1:7" ht="121.5" customHeight="1">
      <c r="A17" s="3" t="s">
        <v>22</v>
      </c>
      <c r="B17" s="7" t="s">
        <v>25</v>
      </c>
      <c r="C17" s="8"/>
      <c r="D17" s="8"/>
      <c r="E17" s="8">
        <f>C17+D17</f>
        <v>0</v>
      </c>
      <c r="F17" s="12">
        <v>1</v>
      </c>
      <c r="G17" s="8">
        <f>E17*F17</f>
        <v>0</v>
      </c>
    </row>
    <row r="18" spans="1:7" ht="15">
      <c r="A18" s="3" t="s">
        <v>23</v>
      </c>
      <c r="B18" s="7" t="s">
        <v>26</v>
      </c>
      <c r="C18" s="8">
        <v>361108.58</v>
      </c>
      <c r="D18" s="8"/>
      <c r="E18" s="8">
        <f>C18+D18</f>
        <v>361108.58</v>
      </c>
      <c r="F18" s="12">
        <v>1</v>
      </c>
      <c r="G18" s="8">
        <f>E18*F18</f>
        <v>361108.58</v>
      </c>
    </row>
    <row r="19" spans="1:7" ht="15">
      <c r="A19" s="11" t="s">
        <v>24</v>
      </c>
      <c r="B19" s="7" t="s">
        <v>27</v>
      </c>
      <c r="C19" s="8">
        <f>SUM(C17:C18)</f>
        <v>361108.58</v>
      </c>
      <c r="D19" s="8">
        <f>SUM(D17:D18)</f>
        <v>0</v>
      </c>
      <c r="E19" s="8">
        <f>C19+D19</f>
        <v>361108.58</v>
      </c>
      <c r="F19" s="12"/>
      <c r="G19" s="8">
        <f>SUM(G17:G18)</f>
        <v>361108.58</v>
      </c>
    </row>
    <row r="20" spans="1:7" ht="15">
      <c r="A20" s="24"/>
      <c r="B20" s="24"/>
      <c r="C20" s="24"/>
      <c r="D20" s="24"/>
      <c r="E20" s="24"/>
      <c r="F20" s="24"/>
      <c r="G20" s="24"/>
    </row>
    <row r="21" spans="1:8" ht="47.25" customHeight="1">
      <c r="A21" s="3" t="s">
        <v>28</v>
      </c>
      <c r="B21" s="7" t="s">
        <v>40</v>
      </c>
      <c r="C21" s="8"/>
      <c r="D21" s="16">
        <v>221626854.9</v>
      </c>
      <c r="E21" s="8">
        <f>C21+D21</f>
        <v>221626854.9</v>
      </c>
      <c r="F21" s="12">
        <v>1</v>
      </c>
      <c r="G21" s="8">
        <f>E21*F21</f>
        <v>221626854.9</v>
      </c>
      <c r="H21" s="17"/>
    </row>
    <row r="22" spans="1:7" ht="90">
      <c r="A22" s="3" t="s">
        <v>29</v>
      </c>
      <c r="B22" s="7" t="s">
        <v>41</v>
      </c>
      <c r="C22" s="8"/>
      <c r="D22" s="8"/>
      <c r="E22" s="8">
        <f aca="true" t="shared" si="0" ref="E22:E33">C22+D22</f>
        <v>0</v>
      </c>
      <c r="F22" s="12">
        <v>1</v>
      </c>
      <c r="G22" s="8">
        <f aca="true" t="shared" si="1" ref="G22:G32">E22*F22</f>
        <v>0</v>
      </c>
    </row>
    <row r="23" spans="1:7" ht="75">
      <c r="A23" s="3" t="s">
        <v>30</v>
      </c>
      <c r="B23" s="7" t="s">
        <v>42</v>
      </c>
      <c r="C23" s="8"/>
      <c r="D23" s="16">
        <v>97718590.51</v>
      </c>
      <c r="E23" s="8">
        <f t="shared" si="0"/>
        <v>97718590.51</v>
      </c>
      <c r="F23" s="12">
        <v>0.5</v>
      </c>
      <c r="G23" s="8">
        <f t="shared" si="1"/>
        <v>48859295.255</v>
      </c>
    </row>
    <row r="24" spans="1:7" ht="75">
      <c r="A24" s="3" t="s">
        <v>31</v>
      </c>
      <c r="B24" s="7" t="s">
        <v>43</v>
      </c>
      <c r="C24" s="8"/>
      <c r="D24" s="8"/>
      <c r="E24" s="8">
        <f t="shared" si="0"/>
        <v>0</v>
      </c>
      <c r="F24" s="12">
        <v>0.1</v>
      </c>
      <c r="G24" s="8">
        <f t="shared" si="1"/>
        <v>0</v>
      </c>
    </row>
    <row r="25" spans="1:7" ht="45">
      <c r="A25" s="3" t="s">
        <v>32</v>
      </c>
      <c r="B25" s="7" t="s">
        <v>44</v>
      </c>
      <c r="C25" s="8"/>
      <c r="D25" s="8"/>
      <c r="E25" s="8">
        <f t="shared" si="0"/>
        <v>0</v>
      </c>
      <c r="F25" s="12">
        <v>0.5</v>
      </c>
      <c r="G25" s="8">
        <f t="shared" si="1"/>
        <v>0</v>
      </c>
    </row>
    <row r="26" spans="1:7" ht="105">
      <c r="A26" s="3" t="s">
        <v>33</v>
      </c>
      <c r="B26" s="7" t="s">
        <v>45</v>
      </c>
      <c r="C26" s="8"/>
      <c r="D26" s="8"/>
      <c r="E26" s="8">
        <f t="shared" si="0"/>
        <v>0</v>
      </c>
      <c r="F26" s="12">
        <v>1</v>
      </c>
      <c r="G26" s="8">
        <f t="shared" si="1"/>
        <v>0</v>
      </c>
    </row>
    <row r="27" spans="1:7" ht="60">
      <c r="A27" s="3" t="s">
        <v>34</v>
      </c>
      <c r="B27" s="7" t="s">
        <v>46</v>
      </c>
      <c r="C27" s="8"/>
      <c r="D27" s="8"/>
      <c r="E27" s="8">
        <f t="shared" si="0"/>
        <v>0</v>
      </c>
      <c r="F27" s="12">
        <v>1</v>
      </c>
      <c r="G27" s="8">
        <f t="shared" si="1"/>
        <v>0</v>
      </c>
    </row>
    <row r="28" spans="1:7" ht="30">
      <c r="A28" s="3" t="s">
        <v>35</v>
      </c>
      <c r="B28" s="7" t="s">
        <v>47</v>
      </c>
      <c r="C28" s="8"/>
      <c r="D28" s="8"/>
      <c r="E28" s="8">
        <f t="shared" si="0"/>
        <v>0</v>
      </c>
      <c r="F28" s="12">
        <v>1</v>
      </c>
      <c r="G28" s="8">
        <f t="shared" si="1"/>
        <v>0</v>
      </c>
    </row>
    <row r="29" spans="1:8" ht="30">
      <c r="A29" s="3" t="s">
        <v>36</v>
      </c>
      <c r="B29" s="7" t="s">
        <v>48</v>
      </c>
      <c r="C29" s="8"/>
      <c r="D29" s="16"/>
      <c r="E29" s="8">
        <f t="shared" si="0"/>
        <v>0</v>
      </c>
      <c r="F29" s="12">
        <v>0.1</v>
      </c>
      <c r="G29" s="8">
        <f t="shared" si="1"/>
        <v>0</v>
      </c>
      <c r="H29" s="19"/>
    </row>
    <row r="30" spans="1:9" ht="60">
      <c r="A30" s="3" t="s">
        <v>37</v>
      </c>
      <c r="B30" s="7" t="s">
        <v>49</v>
      </c>
      <c r="C30" s="8">
        <v>23333431.5</v>
      </c>
      <c r="D30" s="16">
        <v>0</v>
      </c>
      <c r="E30" s="8">
        <f t="shared" si="0"/>
        <v>23333431.5</v>
      </c>
      <c r="F30" s="12">
        <v>1</v>
      </c>
      <c r="G30" s="8">
        <f t="shared" si="1"/>
        <v>23333431.5</v>
      </c>
      <c r="H30" s="30"/>
      <c r="I30" s="31"/>
    </row>
    <row r="31" spans="1:7" ht="45">
      <c r="A31" s="3" t="s">
        <v>38</v>
      </c>
      <c r="B31" s="7" t="s">
        <v>50</v>
      </c>
      <c r="C31" s="8"/>
      <c r="D31" s="8"/>
      <c r="E31" s="8">
        <f t="shared" si="0"/>
        <v>0</v>
      </c>
      <c r="F31" s="12">
        <v>0.5</v>
      </c>
      <c r="G31" s="8">
        <f t="shared" si="1"/>
        <v>0</v>
      </c>
    </row>
    <row r="32" spans="1:7" ht="90">
      <c r="A32" s="3" t="s">
        <v>134</v>
      </c>
      <c r="B32" s="7" t="s">
        <v>51</v>
      </c>
      <c r="C32" s="8"/>
      <c r="D32" s="8"/>
      <c r="E32" s="8">
        <f t="shared" si="0"/>
        <v>0</v>
      </c>
      <c r="F32" s="12">
        <v>1</v>
      </c>
      <c r="G32" s="8">
        <f t="shared" si="1"/>
        <v>0</v>
      </c>
    </row>
    <row r="33" spans="1:7" ht="15">
      <c r="A33" s="3" t="s">
        <v>39</v>
      </c>
      <c r="B33" s="7" t="s">
        <v>52</v>
      </c>
      <c r="C33" s="8">
        <f>SUM(C21:C32)</f>
        <v>23333431.5</v>
      </c>
      <c r="D33" s="8">
        <f>SUM(D21:D32)</f>
        <v>319345445.41</v>
      </c>
      <c r="E33" s="8">
        <f t="shared" si="0"/>
        <v>342678876.91</v>
      </c>
      <c r="F33" s="12"/>
      <c r="G33" s="8">
        <f>SUM(G21:G32)</f>
        <v>293819581.65500003</v>
      </c>
    </row>
    <row r="34" spans="1:7" ht="15">
      <c r="A34" s="24" t="s">
        <v>53</v>
      </c>
      <c r="B34" s="24"/>
      <c r="C34" s="24"/>
      <c r="D34" s="24"/>
      <c r="E34" s="24"/>
      <c r="F34" s="24"/>
      <c r="G34" s="24"/>
    </row>
    <row r="35" spans="1:7" ht="45">
      <c r="A35" s="11" t="s">
        <v>54</v>
      </c>
      <c r="B35" s="7" t="s">
        <v>55</v>
      </c>
      <c r="C35" s="8"/>
      <c r="D35" s="8"/>
      <c r="E35" s="8">
        <f>C35+D35</f>
        <v>0</v>
      </c>
      <c r="F35" s="12">
        <v>1</v>
      </c>
      <c r="G35" s="8">
        <f>E35*F35</f>
        <v>0</v>
      </c>
    </row>
    <row r="36" spans="1:8" ht="90">
      <c r="A36" s="3" t="s">
        <v>56</v>
      </c>
      <c r="B36" s="7" t="s">
        <v>57</v>
      </c>
      <c r="C36" s="8"/>
      <c r="D36" s="16">
        <v>101000</v>
      </c>
      <c r="E36" s="8">
        <f aca="true" t="shared" si="2" ref="E36:E56">C36+D36</f>
        <v>101000</v>
      </c>
      <c r="F36" s="12">
        <v>1</v>
      </c>
      <c r="G36" s="8">
        <f aca="true" t="shared" si="3" ref="G36:G55">E36*F36</f>
        <v>101000</v>
      </c>
      <c r="H36" s="17"/>
    </row>
    <row r="37" spans="1:7" ht="105">
      <c r="A37" s="3" t="s">
        <v>58</v>
      </c>
      <c r="B37" s="7" t="s">
        <v>59</v>
      </c>
      <c r="C37" s="8"/>
      <c r="D37" s="8"/>
      <c r="E37" s="8">
        <f t="shared" si="2"/>
        <v>0</v>
      </c>
      <c r="F37" s="12">
        <v>1</v>
      </c>
      <c r="G37" s="8">
        <f t="shared" si="3"/>
        <v>0</v>
      </c>
    </row>
    <row r="38" spans="1:7" ht="105">
      <c r="A38" s="3" t="s">
        <v>60</v>
      </c>
      <c r="B38" s="7" t="s">
        <v>61</v>
      </c>
      <c r="C38" s="8"/>
      <c r="D38" s="8"/>
      <c r="E38" s="8">
        <f t="shared" si="2"/>
        <v>0</v>
      </c>
      <c r="F38" s="12">
        <v>0.5</v>
      </c>
      <c r="G38" s="8">
        <f t="shared" si="3"/>
        <v>0</v>
      </c>
    </row>
    <row r="39" spans="1:7" ht="90">
      <c r="A39" s="3" t="s">
        <v>62</v>
      </c>
      <c r="B39" s="7" t="s">
        <v>63</v>
      </c>
      <c r="C39" s="8"/>
      <c r="D39" s="8"/>
      <c r="E39" s="8">
        <f t="shared" si="2"/>
        <v>0</v>
      </c>
      <c r="F39" s="12">
        <v>1</v>
      </c>
      <c r="G39" s="8">
        <f t="shared" si="3"/>
        <v>0</v>
      </c>
    </row>
    <row r="40" spans="1:7" ht="120">
      <c r="A40" s="3" t="s">
        <v>64</v>
      </c>
      <c r="B40" s="7" t="s">
        <v>65</v>
      </c>
      <c r="C40" s="8"/>
      <c r="D40" s="8"/>
      <c r="E40" s="8">
        <f t="shared" si="2"/>
        <v>0</v>
      </c>
      <c r="F40" s="12">
        <v>1</v>
      </c>
      <c r="G40" s="8">
        <f t="shared" si="3"/>
        <v>0</v>
      </c>
    </row>
    <row r="41" spans="1:7" ht="120">
      <c r="A41" s="3" t="s">
        <v>66</v>
      </c>
      <c r="B41" s="7" t="s">
        <v>67</v>
      </c>
      <c r="C41" s="8"/>
      <c r="D41" s="8"/>
      <c r="E41" s="8">
        <f t="shared" si="2"/>
        <v>0</v>
      </c>
      <c r="F41" s="12">
        <v>1</v>
      </c>
      <c r="G41" s="8">
        <f t="shared" si="3"/>
        <v>0</v>
      </c>
    </row>
    <row r="42" spans="1:9" ht="45">
      <c r="A42" s="3" t="s">
        <v>68</v>
      </c>
      <c r="B42" s="7" t="s">
        <v>69</v>
      </c>
      <c r="C42" s="8"/>
      <c r="D42" s="16">
        <v>0</v>
      </c>
      <c r="E42" s="8">
        <f t="shared" si="2"/>
        <v>0</v>
      </c>
      <c r="F42" s="12">
        <v>1</v>
      </c>
      <c r="G42" s="8">
        <f t="shared" si="3"/>
        <v>0</v>
      </c>
      <c r="H42" s="28"/>
      <c r="I42" s="29"/>
    </row>
    <row r="43" spans="1:7" ht="45">
      <c r="A43" s="3" t="s">
        <v>70</v>
      </c>
      <c r="B43" s="7" t="s">
        <v>71</v>
      </c>
      <c r="C43" s="8"/>
      <c r="D43" s="8"/>
      <c r="E43" s="8">
        <f t="shared" si="2"/>
        <v>0</v>
      </c>
      <c r="F43" s="12">
        <v>1</v>
      </c>
      <c r="G43" s="8">
        <f t="shared" si="3"/>
        <v>0</v>
      </c>
    </row>
    <row r="44" spans="1:7" ht="90">
      <c r="A44" s="3" t="s">
        <v>133</v>
      </c>
      <c r="B44" s="7" t="s">
        <v>72</v>
      </c>
      <c r="C44" s="8"/>
      <c r="D44" s="8"/>
      <c r="E44" s="8">
        <f t="shared" si="2"/>
        <v>0</v>
      </c>
      <c r="F44" s="12">
        <v>1</v>
      </c>
      <c r="G44" s="8">
        <f t="shared" si="3"/>
        <v>0</v>
      </c>
    </row>
    <row r="45" spans="1:7" ht="105">
      <c r="A45" s="3" t="s">
        <v>73</v>
      </c>
      <c r="B45" s="7" t="s">
        <v>74</v>
      </c>
      <c r="C45" s="8"/>
      <c r="D45" s="8"/>
      <c r="E45" s="8">
        <f t="shared" si="2"/>
        <v>0</v>
      </c>
      <c r="F45" s="12">
        <v>1</v>
      </c>
      <c r="G45" s="8">
        <f t="shared" si="3"/>
        <v>0</v>
      </c>
    </row>
    <row r="46" spans="1:7" ht="30">
      <c r="A46" s="3" t="s">
        <v>35</v>
      </c>
      <c r="B46" s="7" t="s">
        <v>75</v>
      </c>
      <c r="C46" s="8"/>
      <c r="D46" s="8"/>
      <c r="E46" s="8">
        <f t="shared" si="2"/>
        <v>0</v>
      </c>
      <c r="F46" s="12">
        <v>1</v>
      </c>
      <c r="G46" s="8">
        <f t="shared" si="3"/>
        <v>0</v>
      </c>
    </row>
    <row r="47" spans="1:7" ht="45">
      <c r="A47" s="3" t="s">
        <v>76</v>
      </c>
      <c r="B47" s="7" t="s">
        <v>77</v>
      </c>
      <c r="C47" s="8"/>
      <c r="D47" s="16">
        <v>0</v>
      </c>
      <c r="E47" s="8">
        <f t="shared" si="2"/>
        <v>0</v>
      </c>
      <c r="F47" s="12">
        <v>1</v>
      </c>
      <c r="G47" s="8">
        <f t="shared" si="3"/>
        <v>0</v>
      </c>
    </row>
    <row r="48" spans="1:7" ht="90">
      <c r="A48" s="3" t="s">
        <v>78</v>
      </c>
      <c r="B48" s="7" t="s">
        <v>79</v>
      </c>
      <c r="C48" s="8"/>
      <c r="D48" s="8"/>
      <c r="E48" s="8">
        <f t="shared" si="2"/>
        <v>0</v>
      </c>
      <c r="F48" s="12">
        <v>1</v>
      </c>
      <c r="G48" s="8">
        <f t="shared" si="3"/>
        <v>0</v>
      </c>
    </row>
    <row r="49" spans="1:7" ht="60">
      <c r="A49" s="3" t="s">
        <v>80</v>
      </c>
      <c r="B49" s="7" t="s">
        <v>81</v>
      </c>
      <c r="C49" s="8"/>
      <c r="D49" s="8"/>
      <c r="E49" s="8">
        <f t="shared" si="2"/>
        <v>0</v>
      </c>
      <c r="F49" s="12">
        <v>1</v>
      </c>
      <c r="G49" s="8">
        <f t="shared" si="3"/>
        <v>0</v>
      </c>
    </row>
    <row r="50" spans="1:7" ht="96" customHeight="1">
      <c r="A50" s="3" t="s">
        <v>83</v>
      </c>
      <c r="B50" s="7" t="s">
        <v>82</v>
      </c>
      <c r="C50" s="8"/>
      <c r="D50" s="8">
        <v>773531.76</v>
      </c>
      <c r="E50" s="8">
        <f t="shared" si="2"/>
        <v>773531.76</v>
      </c>
      <c r="F50" s="12">
        <v>1</v>
      </c>
      <c r="G50" s="8">
        <f t="shared" si="3"/>
        <v>773531.76</v>
      </c>
    </row>
    <row r="51" spans="1:7" ht="90">
      <c r="A51" s="3" t="s">
        <v>84</v>
      </c>
      <c r="B51" s="7" t="s">
        <v>85</v>
      </c>
      <c r="C51" s="8"/>
      <c r="D51" s="8"/>
      <c r="E51" s="8">
        <f t="shared" si="2"/>
        <v>0</v>
      </c>
      <c r="F51" s="12">
        <v>1</v>
      </c>
      <c r="G51" s="8">
        <f t="shared" si="3"/>
        <v>0</v>
      </c>
    </row>
    <row r="52" spans="1:7" ht="60">
      <c r="A52" s="3" t="s">
        <v>86</v>
      </c>
      <c r="B52" s="7" t="s">
        <v>87</v>
      </c>
      <c r="C52" s="8">
        <v>4168741.94</v>
      </c>
      <c r="D52" s="8"/>
      <c r="E52" s="8">
        <f t="shared" si="2"/>
        <v>4168741.94</v>
      </c>
      <c r="F52" s="12">
        <v>1</v>
      </c>
      <c r="G52" s="8">
        <f t="shared" si="3"/>
        <v>4168741.94</v>
      </c>
    </row>
    <row r="53" spans="1:7" ht="90">
      <c r="A53" s="3" t="s">
        <v>132</v>
      </c>
      <c r="B53" s="7" t="s">
        <v>88</v>
      </c>
      <c r="C53" s="8"/>
      <c r="D53" s="8"/>
      <c r="E53" s="8">
        <f t="shared" si="2"/>
        <v>0</v>
      </c>
      <c r="F53" s="12">
        <v>1</v>
      </c>
      <c r="G53" s="8">
        <f t="shared" si="3"/>
        <v>0</v>
      </c>
    </row>
    <row r="54" spans="1:7" ht="60">
      <c r="A54" s="3" t="s">
        <v>89</v>
      </c>
      <c r="B54" s="7" t="s">
        <v>90</v>
      </c>
      <c r="C54" s="8"/>
      <c r="D54" s="8"/>
      <c r="E54" s="8">
        <f t="shared" si="2"/>
        <v>0</v>
      </c>
      <c r="F54" s="12">
        <v>1</v>
      </c>
      <c r="G54" s="8">
        <f t="shared" si="3"/>
        <v>0</v>
      </c>
    </row>
    <row r="55" spans="1:7" ht="15">
      <c r="A55" s="3" t="s">
        <v>91</v>
      </c>
      <c r="B55" s="7" t="s">
        <v>92</v>
      </c>
      <c r="C55" s="8">
        <v>1128309</v>
      </c>
      <c r="D55" s="16">
        <v>8175738.31</v>
      </c>
      <c r="E55" s="8">
        <f t="shared" si="2"/>
        <v>9304047.309999999</v>
      </c>
      <c r="F55" s="12">
        <v>0.1</v>
      </c>
      <c r="G55" s="8">
        <f t="shared" si="3"/>
        <v>930404.7309999999</v>
      </c>
    </row>
    <row r="56" spans="1:7" ht="15">
      <c r="A56" s="3" t="s">
        <v>93</v>
      </c>
      <c r="B56" s="7" t="s">
        <v>94</v>
      </c>
      <c r="C56" s="8">
        <f>SUM(C35:C55)</f>
        <v>5297050.9399999995</v>
      </c>
      <c r="D56" s="8">
        <f>SUM(D35:D55)</f>
        <v>9050270.07</v>
      </c>
      <c r="E56" s="8">
        <f t="shared" si="2"/>
        <v>14347321.01</v>
      </c>
      <c r="F56" s="12"/>
      <c r="G56" s="8">
        <f>SUM(G35:G55)</f>
        <v>5973678.431</v>
      </c>
    </row>
    <row r="57" spans="1:7" ht="15">
      <c r="A57" s="24" t="s">
        <v>95</v>
      </c>
      <c r="B57" s="24"/>
      <c r="C57" s="24"/>
      <c r="D57" s="24"/>
      <c r="E57" s="24"/>
      <c r="F57" s="24"/>
      <c r="G57" s="24"/>
    </row>
    <row r="58" spans="1:9" ht="60" customHeight="1">
      <c r="A58" s="3" t="s">
        <v>131</v>
      </c>
      <c r="B58" s="13" t="s">
        <v>96</v>
      </c>
      <c r="C58" s="8">
        <v>287831194.24</v>
      </c>
      <c r="D58" s="18">
        <v>6163486.09</v>
      </c>
      <c r="E58" s="8">
        <f>C58+D58</f>
        <v>293994680.33</v>
      </c>
      <c r="F58" s="12">
        <v>1</v>
      </c>
      <c r="G58" s="8">
        <f>E58*F58</f>
        <v>293994680.33</v>
      </c>
      <c r="H58" s="30"/>
      <c r="I58" s="32"/>
    </row>
    <row r="59" spans="1:7" ht="45">
      <c r="A59" s="3" t="s">
        <v>97</v>
      </c>
      <c r="B59" s="13"/>
      <c r="C59" s="8"/>
      <c r="D59" s="8"/>
      <c r="E59" s="8"/>
      <c r="F59" s="12"/>
      <c r="G59" s="8">
        <f>G11+G15+G19+G33+G56+G58</f>
        <v>607445155.154</v>
      </c>
    </row>
    <row r="60" spans="1:7" ht="33" customHeight="1">
      <c r="A60" s="3" t="s">
        <v>98</v>
      </c>
      <c r="B60" s="13"/>
      <c r="C60" s="8"/>
      <c r="D60" s="8"/>
      <c r="E60" s="8"/>
      <c r="F60" s="12"/>
      <c r="G60" s="8">
        <f>G59</f>
        <v>607445155.154</v>
      </c>
    </row>
    <row r="61" spans="1:7" ht="15">
      <c r="A61" s="25" t="s">
        <v>99</v>
      </c>
      <c r="B61" s="25"/>
      <c r="C61" s="25"/>
      <c r="D61" s="25"/>
      <c r="E61" s="25"/>
      <c r="F61" s="25"/>
      <c r="G61" s="26"/>
    </row>
    <row r="62" spans="1:7" ht="75">
      <c r="A62" s="3" t="s">
        <v>100</v>
      </c>
      <c r="B62" s="7" t="s">
        <v>101</v>
      </c>
      <c r="C62" s="8"/>
      <c r="D62" s="8"/>
      <c r="E62" s="8">
        <f>C62+D62</f>
        <v>0</v>
      </c>
      <c r="F62" s="4"/>
      <c r="G62" s="8">
        <f>E62</f>
        <v>0</v>
      </c>
    </row>
    <row r="63" spans="1:7" ht="45">
      <c r="A63" s="3" t="s">
        <v>135</v>
      </c>
      <c r="B63" s="7" t="s">
        <v>102</v>
      </c>
      <c r="C63" s="8"/>
      <c r="D63" s="8"/>
      <c r="E63" s="8">
        <f aca="true" t="shared" si="4" ref="E63:E71">C63+D63</f>
        <v>0</v>
      </c>
      <c r="F63" s="4"/>
      <c r="G63" s="8">
        <f aca="true" t="shared" si="5" ref="G63:G71">E63</f>
        <v>0</v>
      </c>
    </row>
    <row r="64" spans="1:7" ht="33.75" customHeight="1">
      <c r="A64" s="3" t="s">
        <v>103</v>
      </c>
      <c r="B64" s="7" t="s">
        <v>104</v>
      </c>
      <c r="C64" s="8"/>
      <c r="D64" s="8"/>
      <c r="E64" s="8">
        <f t="shared" si="4"/>
        <v>0</v>
      </c>
      <c r="F64" s="4"/>
      <c r="G64" s="8">
        <f t="shared" si="5"/>
        <v>0</v>
      </c>
    </row>
    <row r="65" spans="1:7" ht="15">
      <c r="A65" s="3" t="s">
        <v>105</v>
      </c>
      <c r="B65" s="7" t="s">
        <v>106</v>
      </c>
      <c r="C65" s="8">
        <v>286102887.99</v>
      </c>
      <c r="D65" s="8">
        <v>761336.76</v>
      </c>
      <c r="E65" s="8">
        <f t="shared" si="4"/>
        <v>286864224.75</v>
      </c>
      <c r="F65" s="4"/>
      <c r="G65" s="8">
        <f t="shared" si="5"/>
        <v>286864224.75</v>
      </c>
    </row>
    <row r="66" spans="1:7" ht="45">
      <c r="A66" s="3" t="s">
        <v>107</v>
      </c>
      <c r="B66" s="7" t="s">
        <v>108</v>
      </c>
      <c r="C66" s="8"/>
      <c r="D66" s="8"/>
      <c r="E66" s="8">
        <f t="shared" si="4"/>
        <v>0</v>
      </c>
      <c r="F66" s="4"/>
      <c r="G66" s="8">
        <f t="shared" si="5"/>
        <v>0</v>
      </c>
    </row>
    <row r="67" spans="1:7" ht="45">
      <c r="A67" s="3" t="s">
        <v>109</v>
      </c>
      <c r="B67" s="7" t="s">
        <v>110</v>
      </c>
      <c r="C67" s="8"/>
      <c r="D67" s="8"/>
      <c r="E67" s="8">
        <f t="shared" si="4"/>
        <v>0</v>
      </c>
      <c r="F67" s="4"/>
      <c r="G67" s="8">
        <f t="shared" si="5"/>
        <v>0</v>
      </c>
    </row>
    <row r="68" spans="1:7" ht="105">
      <c r="A68" s="3" t="s">
        <v>111</v>
      </c>
      <c r="B68" s="7" t="s">
        <v>112</v>
      </c>
      <c r="C68" s="8"/>
      <c r="D68" s="8"/>
      <c r="E68" s="8">
        <f t="shared" si="4"/>
        <v>0</v>
      </c>
      <c r="F68" s="4"/>
      <c r="G68" s="8">
        <f t="shared" si="5"/>
        <v>0</v>
      </c>
    </row>
    <row r="69" spans="1:7" ht="30">
      <c r="A69" s="3" t="s">
        <v>113</v>
      </c>
      <c r="B69" s="7" t="s">
        <v>114</v>
      </c>
      <c r="C69" s="8"/>
      <c r="D69" s="8"/>
      <c r="E69" s="8">
        <f t="shared" si="4"/>
        <v>0</v>
      </c>
      <c r="F69" s="4"/>
      <c r="G69" s="8">
        <f t="shared" si="5"/>
        <v>0</v>
      </c>
    </row>
    <row r="70" spans="1:7" ht="45">
      <c r="A70" s="3" t="s">
        <v>115</v>
      </c>
      <c r="B70" s="7" t="s">
        <v>116</v>
      </c>
      <c r="C70" s="8"/>
      <c r="D70" s="8"/>
      <c r="E70" s="8">
        <f t="shared" si="4"/>
        <v>0</v>
      </c>
      <c r="F70" s="4"/>
      <c r="G70" s="8">
        <f t="shared" si="5"/>
        <v>0</v>
      </c>
    </row>
    <row r="71" spans="1:7" ht="15">
      <c r="A71" s="3" t="s">
        <v>117</v>
      </c>
      <c r="B71" s="7" t="s">
        <v>118</v>
      </c>
      <c r="C71" s="8"/>
      <c r="D71" s="8"/>
      <c r="E71" s="8">
        <f t="shared" si="4"/>
        <v>0</v>
      </c>
      <c r="F71" s="4"/>
      <c r="G71" s="8">
        <f t="shared" si="5"/>
        <v>0</v>
      </c>
    </row>
    <row r="72" spans="1:7" ht="15">
      <c r="A72" s="3" t="s">
        <v>119</v>
      </c>
      <c r="B72" s="7"/>
      <c r="C72" s="8">
        <f>SUM(C62:C71)</f>
        <v>286102887.99</v>
      </c>
      <c r="D72" s="8">
        <f>SUM(D62:D71)</f>
        <v>761336.76</v>
      </c>
      <c r="E72" s="8">
        <f>SUM(E62:E71)</f>
        <v>286864224.75</v>
      </c>
      <c r="F72" s="4"/>
      <c r="G72" s="8">
        <f>SUM(G62:G71)</f>
        <v>286864224.75</v>
      </c>
    </row>
    <row r="73" spans="1:7" ht="15">
      <c r="A73" s="24" t="s">
        <v>120</v>
      </c>
      <c r="B73" s="24"/>
      <c r="C73" s="24"/>
      <c r="D73" s="24"/>
      <c r="E73" s="24"/>
      <c r="F73" s="24"/>
      <c r="G73" s="24"/>
    </row>
    <row r="74" spans="1:7" ht="15">
      <c r="A74" s="27" t="s">
        <v>121</v>
      </c>
      <c r="B74" s="27"/>
      <c r="C74" s="27"/>
      <c r="D74" s="27"/>
      <c r="E74" s="27"/>
      <c r="F74" s="27"/>
      <c r="G74" s="8">
        <f>G59-G72</f>
        <v>320580930.40400004</v>
      </c>
    </row>
    <row r="77" spans="1:6" ht="15">
      <c r="A77" s="20" t="s">
        <v>124</v>
      </c>
      <c r="B77" s="20"/>
      <c r="C77" s="21"/>
      <c r="D77" s="21"/>
      <c r="E77" s="23" t="s">
        <v>126</v>
      </c>
      <c r="F77" s="23"/>
    </row>
    <row r="79" spans="1:6" ht="15">
      <c r="A79" s="20" t="s">
        <v>125</v>
      </c>
      <c r="B79" s="20"/>
      <c r="C79" s="22"/>
      <c r="D79" s="22"/>
      <c r="E79" s="14" t="s">
        <v>127</v>
      </c>
      <c r="F79" s="14"/>
    </row>
    <row r="81" ht="15">
      <c r="A81" s="15" t="s">
        <v>128</v>
      </c>
    </row>
  </sheetData>
  <sheetProtection/>
  <mergeCells count="20">
    <mergeCell ref="H42:I42"/>
    <mergeCell ref="H30:I30"/>
    <mergeCell ref="H58:I58"/>
    <mergeCell ref="A1:G1"/>
    <mergeCell ref="A2:G2"/>
    <mergeCell ref="A20:G20"/>
    <mergeCell ref="A7:G7"/>
    <mergeCell ref="A4:G4"/>
    <mergeCell ref="A12:G12"/>
    <mergeCell ref="A16:G16"/>
    <mergeCell ref="A77:B77"/>
    <mergeCell ref="A79:B79"/>
    <mergeCell ref="C77:D77"/>
    <mergeCell ref="C79:D79"/>
    <mergeCell ref="E77:F77"/>
    <mergeCell ref="A34:G34"/>
    <mergeCell ref="A57:G57"/>
    <mergeCell ref="A61:G61"/>
    <mergeCell ref="A73:G73"/>
    <mergeCell ref="A74:F74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2010-05-24T07:50:01Z</cp:lastPrinted>
  <dcterms:created xsi:type="dcterms:W3CDTF">2009-03-10T12:29:10Z</dcterms:created>
  <dcterms:modified xsi:type="dcterms:W3CDTF">2010-05-25T10:47:45Z</dcterms:modified>
  <cp:category/>
  <cp:version/>
  <cp:contentType/>
  <cp:contentStatus/>
</cp:coreProperties>
</file>